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G1048550" i="1"/>
  <c r="I27" i="1"/>
  <c r="J1048550" i="1" s="1"/>
  <c r="G27" i="1"/>
</calcChain>
</file>

<file path=xl/sharedStrings.xml><?xml version="1.0" encoding="utf-8"?>
<sst xmlns="http://schemas.openxmlformats.org/spreadsheetml/2006/main" count="110" uniqueCount="94">
  <si>
    <t xml:space="preserve">Rbr </t>
  </si>
  <si>
    <t>KLASA PREDMETA</t>
  </si>
  <si>
    <t>OPĆINA/GRAD</t>
  </si>
  <si>
    <t>ŽUPANIJA</t>
  </si>
  <si>
    <t>UKUPNA VRIJEDNOST PROJEKTA</t>
  </si>
  <si>
    <t>IZNOS TRAŽENIH SREDSTAVA</t>
  </si>
  <si>
    <t>ODOBRENI IZNOS</t>
  </si>
  <si>
    <t xml:space="preserve">BROJ BODOVA </t>
  </si>
  <si>
    <t>402-01/18-01/24</t>
  </si>
  <si>
    <t>GRAD NOVSKA</t>
  </si>
  <si>
    <t>SISAČKO-MOSLAVAČKA</t>
  </si>
  <si>
    <t>IZGRADNJA DJEČJEG VRTIĆA "STRIBOR"-PODRUČNI OBJEKT</t>
  </si>
  <si>
    <t>402-01/18-01/26</t>
  </si>
  <si>
    <t>OPĆINA VELIKA PISANICA</t>
  </si>
  <si>
    <t>BJELOVARSKO-BILOGORSKA</t>
  </si>
  <si>
    <t>MEĐUGENERACIJSKI CENTAR</t>
  </si>
  <si>
    <t>402-01/18-01/31</t>
  </si>
  <si>
    <t>OPĆINA MARKUŠICA</t>
  </si>
  <si>
    <t>VUKOVARSKO-SRIJEMSKA</t>
  </si>
  <si>
    <t>UREĐENJE ZGRADE ZDRAVSTVENE AMBULANTE U MARKUŠICI</t>
  </si>
  <si>
    <t>402-01/18-01/49</t>
  </si>
  <si>
    <t>OPĆINA GRAČAC</t>
  </si>
  <si>
    <t>ZADARSKA</t>
  </si>
  <si>
    <t>ENERGETSKA OBNOVA VANJSKE OVOJNICE KULTURNO-INFORMATIVNOG CENTRA "NAPREDAK" GRAČAC</t>
  </si>
  <si>
    <t>402-01/18-01/40</t>
  </si>
  <si>
    <t>OPĆINA GVOZD</t>
  </si>
  <si>
    <t>JAVNA RASVJETA CESTE "NASELJE ŠUMAREVO"</t>
  </si>
  <si>
    <t>402-01/18-01/42</t>
  </si>
  <si>
    <t>GRAD SKRADIN</t>
  </si>
  <si>
    <t>ŠIBENSKO-KNINSKA</t>
  </si>
  <si>
    <t>ENERGETSKA OBNOVA BOĆARSKOG DOMA U SONKOVIĆU</t>
  </si>
  <si>
    <t>402-01/18-01/50</t>
  </si>
  <si>
    <t>OPĆINA DRENOVCI</t>
  </si>
  <si>
    <t>IZGRADNJA JAVNE RASVJETE GUNJANSKE ULICE</t>
  </si>
  <si>
    <t>402-01/18-01/43</t>
  </si>
  <si>
    <t>GRAD OBROVAC</t>
  </si>
  <si>
    <t>DOVRŠETAK CRPNE STANICE NA OBALI U GRADU OBROVCU</t>
  </si>
  <si>
    <t>402-01/18-01/46</t>
  </si>
  <si>
    <t>GRAD BENKOVAC</t>
  </si>
  <si>
    <t>PROJEKT ENERGETSKI UČINKOVITE I EKOLOŠKE RASVJETE</t>
  </si>
  <si>
    <t>402-01/18-01/23</t>
  </si>
  <si>
    <t>OPĆINA STARA GRADIŠKA</t>
  </si>
  <si>
    <t>BRODSKO-POSAVSKA</t>
  </si>
  <si>
    <t>OBNOVA DRUŠTVENOG DOMA U NASELJU GORNJI VAROŠ-I.FAZA</t>
  </si>
  <si>
    <t>402-01/18-01/27</t>
  </si>
  <si>
    <t>OPĆINA KNEŽEVI VINOGRADI</t>
  </si>
  <si>
    <t>OSJEČKO-BARANJSKA</t>
  </si>
  <si>
    <t>SANACIJA DOMA KULTURE U ZMAJEVCU</t>
  </si>
  <si>
    <t>402-01/18-01/22</t>
  </si>
  <si>
    <t>OPĆINA ERNESTINOVO</t>
  </si>
  <si>
    <t>IZGRADNJA NERAZVRSTANE CESTE IZMEĐU ULICE POBJEDE I ULIVE V.NAZORA U LASLOVU</t>
  </si>
  <si>
    <t>402-01/18-01/44</t>
  </si>
  <si>
    <t>OPĆINA BARILOVIĆ</t>
  </si>
  <si>
    <t>KARLOVAĆKA</t>
  </si>
  <si>
    <t>OBNOVOM PROMETNICA DO ODRŽIVOG POVRATKA</t>
  </si>
  <si>
    <t>402-01/18-01/38</t>
  </si>
  <si>
    <t>OPĆINA VOĆIN</t>
  </si>
  <si>
    <t>VIROVITIČKO-PODRAVSKA</t>
  </si>
  <si>
    <t>IZGRADNJA PJEŠAČKE STAZE U ULICI JOSIPA MARTINCA U VOĆINU</t>
  </si>
  <si>
    <t>402-01/18-01/34</t>
  </si>
  <si>
    <t>OPĆINA OKUČANI</t>
  </si>
  <si>
    <t>DOVRŠETAK RADOVA NA PRATEĆEM OBJEKTU SPORTSKIH TERENA U OKUČANIMA</t>
  </si>
  <si>
    <t>402-01/18-01/47</t>
  </si>
  <si>
    <t>GRAD GRUBIŠNO POLJE</t>
  </si>
  <si>
    <t>SANACIJA U UL. HRVATSKIH BRANITELJA U GRUBIŠNOM POLJU</t>
  </si>
  <si>
    <t>402-01/18-01/29</t>
  </si>
  <si>
    <t>OPĆINA RUŽIĆ</t>
  </si>
  <si>
    <t>UREĐENJE NERAZVRSTANIH CESTA U OPĆINI RUŽIĆ</t>
  </si>
  <si>
    <t>402-01/18-01/48</t>
  </si>
  <si>
    <t>OPĆINA PROMINA</t>
  </si>
  <si>
    <t>OBNOVA-IZVANREDNO ODRŽAVANJE NERAZVRSTANE CESTE SUKNOVCI(ČAVIĆI, DUJIĆI</t>
  </si>
  <si>
    <t>402-01/18-01/41</t>
  </si>
  <si>
    <t>OPĆINA SIRAČ</t>
  </si>
  <si>
    <t>REKONSTRUKCIJA NERAZVRSTANE CESTE STJEPANA RADIĆA "PUT PREMA PEKARU"</t>
  </si>
  <si>
    <t>402-01/18-01/33</t>
  </si>
  <si>
    <t>OPĆINA ČAČINCI</t>
  </si>
  <si>
    <t>ODRŽAVANJE POSTOJEĆE GRAĐEVINE-SANACIJA CESTE U NASELJU SLATINSKI DRENOVAC</t>
  </si>
  <si>
    <t>402-01/18-01/32</t>
  </si>
  <si>
    <t>OPĆINA LASINJA</t>
  </si>
  <si>
    <t>MODERNIZACIJA PROMETNE INFRASTRUKTURE ZA ODRŽIVI RAZVOJ OPĆINE</t>
  </si>
  <si>
    <t>402-01/18-01/28</t>
  </si>
  <si>
    <t>OPĆINA ŠODOLOVCI</t>
  </si>
  <si>
    <t>IZGRADNJA PJEŠAČKE STAZE U NASELJU ŠODOLOVCI ULICA IVE ANDRIĆA I J.J. ZMAJA</t>
  </si>
  <si>
    <t>402-01/18-01/45</t>
  </si>
  <si>
    <t>OPĆINA ERDUT</t>
  </si>
  <si>
    <t>REKONSTRUKCIJA NOGOSTUPA U DALJU U ULICI PETRA KOVČALIJE PERE</t>
  </si>
  <si>
    <t>402-01/18-01/39</t>
  </si>
  <si>
    <t>GRAD SLUNJ</t>
  </si>
  <si>
    <t>UNAPREĐENJE KOMUNALNE INFRASTRUKTURE NA PODRUČJU GRADA SLUNJA</t>
  </si>
  <si>
    <t>402-01/18-01/25</t>
  </si>
  <si>
    <t>OPĆINA ERVENIK</t>
  </si>
  <si>
    <t>POJAČANO RAZVRSTAVANJE NERAZVRSTANIH CESTA</t>
  </si>
  <si>
    <t>Sufinanciranje
%</t>
  </si>
  <si>
    <t>NAZIV PROJEKTA
2018.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</si>
</sst>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4" fontId="0" fillId="0" borderId="0" xfId="0" applyNumberFormat="1"/>
    <xf numFmtId="0" fontId="1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50"/>
  <sheetViews>
    <sheetView tabSelected="1" topLeftCell="A16" workbookViewId="0">
      <selection activeCell="E26" sqref="E26"/>
    </sheetView>
  </sheetViews>
  <sheetFormatPr defaultRowHeight="14.4" x14ac:dyDescent="0.3"/>
  <cols>
    <col min="1" max="1" width="9.33203125" style="11" customWidth="1"/>
    <col min="2" max="2" width="17.88671875" style="11" customWidth="1"/>
    <col min="3" max="3" width="23.6640625" style="11" bestFit="1" customWidth="1"/>
    <col min="4" max="4" width="29.5546875" style="11" customWidth="1"/>
    <col min="5" max="5" width="46.5546875" customWidth="1"/>
    <col min="6" max="6" width="18.109375" customWidth="1"/>
    <col min="7" max="8" width="18.88671875" style="11" customWidth="1"/>
    <col min="9" max="9" width="16.6640625" customWidth="1"/>
    <col min="10" max="10" width="14.109375" customWidth="1"/>
  </cols>
  <sheetData>
    <row r="1" spans="1:10" ht="46.8" x14ac:dyDescent="0.3">
      <c r="A1" s="14" t="s">
        <v>0</v>
      </c>
      <c r="B1" s="15" t="s">
        <v>1</v>
      </c>
      <c r="C1" s="15" t="s">
        <v>2</v>
      </c>
      <c r="D1" s="15" t="s">
        <v>3</v>
      </c>
      <c r="E1" s="16" t="s">
        <v>93</v>
      </c>
      <c r="F1" s="17" t="s">
        <v>4</v>
      </c>
      <c r="G1" s="15" t="s">
        <v>5</v>
      </c>
      <c r="H1" s="15" t="s">
        <v>92</v>
      </c>
      <c r="I1" s="17" t="s">
        <v>6</v>
      </c>
      <c r="J1" s="17" t="s">
        <v>7</v>
      </c>
    </row>
    <row r="2" spans="1:10" ht="26.4" x14ac:dyDescent="0.3">
      <c r="A2" s="1">
        <v>1</v>
      </c>
      <c r="B2" s="2" t="s">
        <v>8</v>
      </c>
      <c r="C2" s="2" t="s">
        <v>9</v>
      </c>
      <c r="D2" s="3" t="s">
        <v>10</v>
      </c>
      <c r="E2" s="4" t="s">
        <v>11</v>
      </c>
      <c r="F2" s="5">
        <v>5273716.25</v>
      </c>
      <c r="G2" s="6">
        <v>350000</v>
      </c>
      <c r="H2" s="6">
        <f>((F2-G2)/F2)*100</f>
        <v>93.363313773280836</v>
      </c>
      <c r="I2" s="18">
        <v>300000</v>
      </c>
      <c r="J2" s="3">
        <v>90</v>
      </c>
    </row>
    <row r="3" spans="1:10" ht="26.4" x14ac:dyDescent="0.3">
      <c r="A3" s="7">
        <v>2</v>
      </c>
      <c r="B3" s="2" t="s">
        <v>12</v>
      </c>
      <c r="C3" s="2" t="s">
        <v>13</v>
      </c>
      <c r="D3" s="8" t="s">
        <v>14</v>
      </c>
      <c r="E3" s="4" t="s">
        <v>15</v>
      </c>
      <c r="F3" s="9">
        <v>702203.58</v>
      </c>
      <c r="G3" s="10">
        <v>350000</v>
      </c>
      <c r="H3" s="6">
        <f t="shared" ref="H3:H26" si="0">((F3-G3)/F3)*100</f>
        <v>50.156904640104507</v>
      </c>
      <c r="I3" s="19">
        <v>250000</v>
      </c>
      <c r="J3" s="8">
        <v>87</v>
      </c>
    </row>
    <row r="4" spans="1:10" ht="26.4" x14ac:dyDescent="0.3">
      <c r="A4" s="7">
        <v>3</v>
      </c>
      <c r="B4" s="2" t="s">
        <v>16</v>
      </c>
      <c r="C4" s="2" t="s">
        <v>17</v>
      </c>
      <c r="D4" s="8" t="s">
        <v>18</v>
      </c>
      <c r="E4" s="4" t="s">
        <v>19</v>
      </c>
      <c r="F4" s="9">
        <v>310234.38</v>
      </c>
      <c r="G4" s="10">
        <v>279210.94</v>
      </c>
      <c r="H4" s="6">
        <f t="shared" si="0"/>
        <v>10.000000644673875</v>
      </c>
      <c r="I4" s="19">
        <v>200000</v>
      </c>
      <c r="J4" s="8">
        <v>86</v>
      </c>
    </row>
    <row r="5" spans="1:10" ht="39.6" x14ac:dyDescent="0.3">
      <c r="A5" s="1">
        <v>4</v>
      </c>
      <c r="B5" s="2" t="s">
        <v>20</v>
      </c>
      <c r="C5" s="2" t="s">
        <v>21</v>
      </c>
      <c r="D5" s="8" t="s">
        <v>22</v>
      </c>
      <c r="E5" s="4" t="s">
        <v>23</v>
      </c>
      <c r="F5" s="9">
        <v>500890.3</v>
      </c>
      <c r="G5" s="10">
        <v>300000</v>
      </c>
      <c r="H5" s="6">
        <f t="shared" si="0"/>
        <v>40.106646105943753</v>
      </c>
      <c r="I5" s="19">
        <v>220000</v>
      </c>
      <c r="J5" s="8">
        <v>85</v>
      </c>
    </row>
    <row r="6" spans="1:10" x14ac:dyDescent="0.3">
      <c r="A6" s="7">
        <v>5</v>
      </c>
      <c r="B6" s="2" t="s">
        <v>24</v>
      </c>
      <c r="C6" s="2" t="s">
        <v>25</v>
      </c>
      <c r="D6" s="8" t="s">
        <v>10</v>
      </c>
      <c r="E6" s="4" t="s">
        <v>26</v>
      </c>
      <c r="F6" s="9">
        <v>290000</v>
      </c>
      <c r="G6" s="10">
        <v>290000</v>
      </c>
      <c r="H6" s="6">
        <f t="shared" si="0"/>
        <v>0</v>
      </c>
      <c r="I6" s="19">
        <v>260000</v>
      </c>
      <c r="J6" s="8">
        <v>84</v>
      </c>
    </row>
    <row r="7" spans="1:10" ht="26.4" x14ac:dyDescent="0.3">
      <c r="A7" s="7">
        <v>6</v>
      </c>
      <c r="B7" s="2" t="s">
        <v>27</v>
      </c>
      <c r="C7" s="2" t="s">
        <v>28</v>
      </c>
      <c r="D7" s="8" t="s">
        <v>29</v>
      </c>
      <c r="E7" s="4" t="s">
        <v>30</v>
      </c>
      <c r="F7" s="9">
        <v>269897.5</v>
      </c>
      <c r="G7" s="10">
        <v>215918</v>
      </c>
      <c r="H7" s="6">
        <f t="shared" si="0"/>
        <v>20</v>
      </c>
      <c r="I7" s="19">
        <v>130000</v>
      </c>
      <c r="J7" s="8">
        <v>84</v>
      </c>
    </row>
    <row r="8" spans="1:10" x14ac:dyDescent="0.3">
      <c r="A8" s="1">
        <v>7</v>
      </c>
      <c r="B8" s="2" t="s">
        <v>31</v>
      </c>
      <c r="C8" s="2" t="s">
        <v>32</v>
      </c>
      <c r="D8" s="8" t="s">
        <v>18</v>
      </c>
      <c r="E8" s="4" t="s">
        <v>33</v>
      </c>
      <c r="F8" s="9">
        <v>364137.5</v>
      </c>
      <c r="G8" s="10">
        <v>349572</v>
      </c>
      <c r="H8" s="6">
        <f t="shared" si="0"/>
        <v>4</v>
      </c>
      <c r="I8" s="19">
        <v>180000</v>
      </c>
      <c r="J8" s="8">
        <v>83</v>
      </c>
    </row>
    <row r="9" spans="1:10" ht="26.4" x14ac:dyDescent="0.3">
      <c r="A9" s="7">
        <v>8</v>
      </c>
      <c r="B9" s="2" t="s">
        <v>34</v>
      </c>
      <c r="C9" s="2" t="s">
        <v>35</v>
      </c>
      <c r="D9" s="8" t="s">
        <v>22</v>
      </c>
      <c r="E9" s="4" t="s">
        <v>36</v>
      </c>
      <c r="F9" s="9">
        <v>410806.2</v>
      </c>
      <c r="G9" s="10">
        <v>350000</v>
      </c>
      <c r="H9" s="6">
        <f t="shared" si="0"/>
        <v>14.801675339856118</v>
      </c>
      <c r="I9" s="19">
        <v>200000</v>
      </c>
      <c r="J9" s="8">
        <v>83</v>
      </c>
    </row>
    <row r="10" spans="1:10" ht="26.4" x14ac:dyDescent="0.3">
      <c r="A10" s="1">
        <v>9</v>
      </c>
      <c r="B10" s="2" t="s">
        <v>37</v>
      </c>
      <c r="C10" s="2" t="s">
        <v>38</v>
      </c>
      <c r="D10" s="8" t="s">
        <v>22</v>
      </c>
      <c r="E10" s="4" t="s">
        <v>39</v>
      </c>
      <c r="F10" s="9">
        <v>532777</v>
      </c>
      <c r="G10" s="10">
        <v>319666.2</v>
      </c>
      <c r="H10" s="6">
        <f t="shared" si="0"/>
        <v>40</v>
      </c>
      <c r="I10" s="19">
        <v>200000</v>
      </c>
      <c r="J10" s="8">
        <v>83</v>
      </c>
    </row>
    <row r="11" spans="1:10" ht="26.4" x14ac:dyDescent="0.3">
      <c r="A11" s="7">
        <v>10</v>
      </c>
      <c r="B11" s="2" t="s">
        <v>40</v>
      </c>
      <c r="C11" s="2" t="s">
        <v>41</v>
      </c>
      <c r="D11" s="8" t="s">
        <v>42</v>
      </c>
      <c r="E11" s="4" t="s">
        <v>43</v>
      </c>
      <c r="F11" s="9">
        <v>612500</v>
      </c>
      <c r="G11" s="10">
        <v>200000</v>
      </c>
      <c r="H11" s="6">
        <f t="shared" si="0"/>
        <v>67.346938775510196</v>
      </c>
      <c r="I11" s="19">
        <v>170000</v>
      </c>
      <c r="J11" s="8">
        <v>82</v>
      </c>
    </row>
    <row r="12" spans="1:10" ht="26.4" x14ac:dyDescent="0.3">
      <c r="A12" s="7">
        <v>11</v>
      </c>
      <c r="B12" s="2" t="s">
        <v>44</v>
      </c>
      <c r="C12" s="2" t="s">
        <v>45</v>
      </c>
      <c r="D12" s="8" t="s">
        <v>46</v>
      </c>
      <c r="E12" s="4" t="s">
        <v>47</v>
      </c>
      <c r="F12" s="9">
        <v>471161.25</v>
      </c>
      <c r="G12" s="10">
        <v>280000</v>
      </c>
      <c r="H12" s="6">
        <f t="shared" si="0"/>
        <v>40.572362434304601</v>
      </c>
      <c r="I12" s="19">
        <v>200000</v>
      </c>
      <c r="J12" s="8">
        <v>82</v>
      </c>
    </row>
    <row r="13" spans="1:10" ht="26.4" x14ac:dyDescent="0.3">
      <c r="A13" s="1">
        <v>12</v>
      </c>
      <c r="B13" s="2" t="s">
        <v>48</v>
      </c>
      <c r="C13" s="2" t="s">
        <v>49</v>
      </c>
      <c r="D13" s="8" t="s">
        <v>46</v>
      </c>
      <c r="E13" s="4" t="s">
        <v>50</v>
      </c>
      <c r="F13" s="9">
        <v>615355.21</v>
      </c>
      <c r="G13" s="10">
        <v>350000</v>
      </c>
      <c r="H13" s="6">
        <f t="shared" si="0"/>
        <v>43.122282169350605</v>
      </c>
      <c r="I13" s="19">
        <v>250000</v>
      </c>
      <c r="J13" s="8">
        <v>79</v>
      </c>
    </row>
    <row r="14" spans="1:10" ht="26.4" x14ac:dyDescent="0.3">
      <c r="A14" s="7">
        <v>13</v>
      </c>
      <c r="B14" s="2" t="s">
        <v>51</v>
      </c>
      <c r="C14" s="2" t="s">
        <v>52</v>
      </c>
      <c r="D14" s="8" t="s">
        <v>53</v>
      </c>
      <c r="E14" s="4" t="s">
        <v>54</v>
      </c>
      <c r="F14" s="9">
        <v>364743.75</v>
      </c>
      <c r="G14" s="10">
        <v>218846.25</v>
      </c>
      <c r="H14" s="6">
        <f t="shared" si="0"/>
        <v>40</v>
      </c>
      <c r="I14" s="19">
        <v>170000</v>
      </c>
      <c r="J14" s="8">
        <v>79</v>
      </c>
    </row>
    <row r="15" spans="1:10" ht="26.4" x14ac:dyDescent="0.3">
      <c r="A15" s="7">
        <v>14</v>
      </c>
      <c r="B15" s="2" t="s">
        <v>55</v>
      </c>
      <c r="C15" s="2" t="s">
        <v>56</v>
      </c>
      <c r="D15" s="8" t="s">
        <v>57</v>
      </c>
      <c r="E15" s="4" t="s">
        <v>58</v>
      </c>
      <c r="F15" s="9">
        <v>431306.56</v>
      </c>
      <c r="G15" s="10">
        <v>200000</v>
      </c>
      <c r="H15" s="6">
        <f t="shared" si="0"/>
        <v>53.62927009503403</v>
      </c>
      <c r="I15" s="19">
        <v>190000</v>
      </c>
      <c r="J15" s="8">
        <v>79</v>
      </c>
    </row>
    <row r="16" spans="1:10" ht="26.4" x14ac:dyDescent="0.3">
      <c r="A16" s="1">
        <v>15</v>
      </c>
      <c r="B16" s="2" t="s">
        <v>59</v>
      </c>
      <c r="C16" s="2" t="s">
        <v>60</v>
      </c>
      <c r="D16" s="8" t="s">
        <v>42</v>
      </c>
      <c r="E16" s="4" t="s">
        <v>61</v>
      </c>
      <c r="F16" s="9">
        <v>240588.31</v>
      </c>
      <c r="G16" s="10">
        <v>200000</v>
      </c>
      <c r="H16" s="6">
        <f t="shared" si="0"/>
        <v>16.870441460767566</v>
      </c>
      <c r="I16" s="19">
        <v>150000</v>
      </c>
      <c r="J16" s="8">
        <v>79</v>
      </c>
    </row>
    <row r="17" spans="1:10" ht="26.4" x14ac:dyDescent="0.3">
      <c r="A17" s="7">
        <v>16</v>
      </c>
      <c r="B17" s="2" t="s">
        <v>62</v>
      </c>
      <c r="C17" s="2" t="s">
        <v>63</v>
      </c>
      <c r="D17" s="8" t="s">
        <v>14</v>
      </c>
      <c r="E17" s="4" t="s">
        <v>64</v>
      </c>
      <c r="F17" s="9">
        <v>606844.25</v>
      </c>
      <c r="G17" s="10">
        <v>333764.34000000003</v>
      </c>
      <c r="H17" s="6">
        <f t="shared" si="0"/>
        <v>44.999999588032672</v>
      </c>
      <c r="I17" s="19">
        <v>260000</v>
      </c>
      <c r="J17" s="8">
        <v>79</v>
      </c>
    </row>
    <row r="18" spans="1:10" ht="26.4" x14ac:dyDescent="0.3">
      <c r="A18" s="1">
        <v>17</v>
      </c>
      <c r="B18" s="2" t="s">
        <v>65</v>
      </c>
      <c r="C18" s="2" t="s">
        <v>66</v>
      </c>
      <c r="D18" s="8" t="s">
        <v>29</v>
      </c>
      <c r="E18" s="4" t="s">
        <v>67</v>
      </c>
      <c r="F18" s="9">
        <v>649880</v>
      </c>
      <c r="G18" s="10">
        <v>350000</v>
      </c>
      <c r="H18" s="6">
        <f t="shared" si="0"/>
        <v>46.143903489875058</v>
      </c>
      <c r="I18" s="19">
        <v>280000</v>
      </c>
      <c r="J18" s="8">
        <v>79</v>
      </c>
    </row>
    <row r="19" spans="1:10" ht="25.8" customHeight="1" x14ac:dyDescent="0.3">
      <c r="A19" s="7">
        <v>18</v>
      </c>
      <c r="B19" s="2" t="s">
        <v>68</v>
      </c>
      <c r="C19" s="2" t="s">
        <v>69</v>
      </c>
      <c r="D19" s="8" t="s">
        <v>29</v>
      </c>
      <c r="E19" s="4" t="s">
        <v>70</v>
      </c>
      <c r="F19" s="9">
        <v>440000</v>
      </c>
      <c r="G19" s="10">
        <v>220000</v>
      </c>
      <c r="H19" s="6">
        <f t="shared" si="0"/>
        <v>50</v>
      </c>
      <c r="I19" s="19">
        <v>200000</v>
      </c>
      <c r="J19" s="8">
        <v>79</v>
      </c>
    </row>
    <row r="20" spans="1:10" ht="26.4" x14ac:dyDescent="0.3">
      <c r="A20" s="7">
        <v>19</v>
      </c>
      <c r="B20" s="2" t="s">
        <v>71</v>
      </c>
      <c r="C20" s="2" t="s">
        <v>72</v>
      </c>
      <c r="D20" s="8" t="s">
        <v>14</v>
      </c>
      <c r="E20" s="4" t="s">
        <v>73</v>
      </c>
      <c r="F20" s="9">
        <v>282862.5</v>
      </c>
      <c r="G20" s="10">
        <v>198003.75</v>
      </c>
      <c r="H20" s="6">
        <f t="shared" si="0"/>
        <v>30</v>
      </c>
      <c r="I20" s="19">
        <v>150000</v>
      </c>
      <c r="J20" s="8">
        <v>77</v>
      </c>
    </row>
    <row r="21" spans="1:10" ht="26.4" x14ac:dyDescent="0.3">
      <c r="A21" s="1">
        <v>20</v>
      </c>
      <c r="B21" s="2" t="s">
        <v>74</v>
      </c>
      <c r="C21" s="2" t="s">
        <v>75</v>
      </c>
      <c r="D21" s="8" t="s">
        <v>57</v>
      </c>
      <c r="E21" s="4" t="s">
        <v>76</v>
      </c>
      <c r="F21" s="9">
        <v>480171.8</v>
      </c>
      <c r="G21" s="10">
        <v>336000</v>
      </c>
      <c r="H21" s="6">
        <f t="shared" si="0"/>
        <v>30.025045202571242</v>
      </c>
      <c r="I21" s="19">
        <v>180000</v>
      </c>
      <c r="J21" s="8">
        <v>77</v>
      </c>
    </row>
    <row r="22" spans="1:10" ht="26.4" x14ac:dyDescent="0.3">
      <c r="A22" s="7">
        <v>21</v>
      </c>
      <c r="B22" s="2" t="s">
        <v>77</v>
      </c>
      <c r="C22" s="2" t="s">
        <v>78</v>
      </c>
      <c r="D22" s="8" t="s">
        <v>53</v>
      </c>
      <c r="E22" s="4" t="s">
        <v>79</v>
      </c>
      <c r="F22" s="9">
        <v>493687.5</v>
      </c>
      <c r="G22" s="10">
        <v>345581.25</v>
      </c>
      <c r="H22" s="6">
        <f t="shared" si="0"/>
        <v>30</v>
      </c>
      <c r="I22" s="19">
        <v>180000</v>
      </c>
      <c r="J22" s="8">
        <v>77</v>
      </c>
    </row>
    <row r="23" spans="1:10" ht="26.4" x14ac:dyDescent="0.3">
      <c r="A23" s="7">
        <v>22</v>
      </c>
      <c r="B23" s="2" t="s">
        <v>80</v>
      </c>
      <c r="C23" s="2" t="s">
        <v>81</v>
      </c>
      <c r="D23" s="8" t="s">
        <v>46</v>
      </c>
      <c r="E23" s="4" t="s">
        <v>82</v>
      </c>
      <c r="F23" s="9">
        <v>408388.75</v>
      </c>
      <c r="G23" s="10">
        <v>200000</v>
      </c>
      <c r="H23" s="6">
        <f t="shared" si="0"/>
        <v>51.027054491584302</v>
      </c>
      <c r="I23" s="19">
        <v>150000</v>
      </c>
      <c r="J23" s="8">
        <v>76</v>
      </c>
    </row>
    <row r="24" spans="1:10" ht="26.4" x14ac:dyDescent="0.3">
      <c r="A24" s="1">
        <v>23</v>
      </c>
      <c r="B24" s="2" t="s">
        <v>83</v>
      </c>
      <c r="C24" s="2" t="s">
        <v>84</v>
      </c>
      <c r="D24" s="8" t="s">
        <v>46</v>
      </c>
      <c r="E24" s="4" t="s">
        <v>85</v>
      </c>
      <c r="F24" s="9">
        <v>331027.20000000001</v>
      </c>
      <c r="G24" s="10">
        <v>264821.76000000001</v>
      </c>
      <c r="H24" s="6">
        <f t="shared" si="0"/>
        <v>20</v>
      </c>
      <c r="I24" s="19">
        <v>150000</v>
      </c>
      <c r="J24" s="8">
        <v>75</v>
      </c>
    </row>
    <row r="25" spans="1:10" ht="26.4" x14ac:dyDescent="0.3">
      <c r="A25" s="7">
        <v>24</v>
      </c>
      <c r="B25" s="2" t="s">
        <v>86</v>
      </c>
      <c r="C25" s="2" t="s">
        <v>87</v>
      </c>
      <c r="D25" s="8" t="s">
        <v>53</v>
      </c>
      <c r="E25" s="4" t="s">
        <v>88</v>
      </c>
      <c r="F25" s="9">
        <v>334183.28999999998</v>
      </c>
      <c r="G25" s="10">
        <v>317474.12</v>
      </c>
      <c r="H25" s="6">
        <f t="shared" si="0"/>
        <v>5.0000016458034109</v>
      </c>
      <c r="I25" s="19">
        <v>200000</v>
      </c>
      <c r="J25" s="8">
        <v>74</v>
      </c>
    </row>
    <row r="26" spans="1:10" ht="26.4" x14ac:dyDescent="0.3">
      <c r="A26" s="1">
        <v>25</v>
      </c>
      <c r="B26" s="2" t="s">
        <v>89</v>
      </c>
      <c r="C26" s="2" t="s">
        <v>90</v>
      </c>
      <c r="D26" s="8" t="s">
        <v>29</v>
      </c>
      <c r="E26" s="4" t="s">
        <v>91</v>
      </c>
      <c r="F26" s="9">
        <v>884971.13</v>
      </c>
      <c r="G26" s="10">
        <v>350000</v>
      </c>
      <c r="H26" s="6">
        <f t="shared" si="0"/>
        <v>60.45068724445283</v>
      </c>
      <c r="I26" s="19">
        <v>180000</v>
      </c>
      <c r="J26" s="8">
        <v>74</v>
      </c>
    </row>
    <row r="27" spans="1:10" x14ac:dyDescent="0.3">
      <c r="A27" s="20"/>
      <c r="B27" s="21"/>
      <c r="C27" s="22"/>
      <c r="D27" s="22"/>
      <c r="E27" s="23"/>
      <c r="F27" s="26">
        <f>SUM(F2:F26)</f>
        <v>16302334.210000003</v>
      </c>
      <c r="G27" s="24">
        <f>SUBTOTAL(109,G2:G26)</f>
        <v>7168858.6100000003</v>
      </c>
      <c r="H27" s="20"/>
      <c r="I27" s="18">
        <f>SUBTOTAL(109,I2:I26)</f>
        <v>5000000</v>
      </c>
      <c r="J27" s="25"/>
    </row>
    <row r="1048550" spans="7:10" x14ac:dyDescent="0.3">
      <c r="G1048550" s="12">
        <f>SUM(G28:G1048549)</f>
        <v>0</v>
      </c>
      <c r="H1048550" s="12"/>
      <c r="J1048550" s="13">
        <f>SUM(I27)</f>
        <v>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2020-11-17T15:18:09Z</dcterms:modified>
</cp:coreProperties>
</file>